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ristivalja-my.sharepoint.com/personal/ingemar_ristivalja_onmicrosoft_com/Documents/Töölaud/OK Ehitusteenus  lepingulised objektid 2023/RMK_Järvamaa 2023/"/>
    </mc:Choice>
  </mc:AlternateContent>
  <xr:revisionPtr revIDLastSave="15" documentId="8_{AC98AE45-E875-41D4-8461-E259028A21A3}" xr6:coauthVersionLast="47" xr6:coauthVersionMax="47" xr10:uidLastSave="{6ABAC391-E3B3-44C5-A479-FE577EDAF03D}"/>
  <bookViews>
    <workbookView xWindow="4128" yWindow="1128" windowWidth="13044" windowHeight="11112" xr2:uid="{00000000-000D-0000-FFFF-FFFF00000000}"/>
  </bookViews>
  <sheets>
    <sheet name="AKT 1_OK Ehitusteenus" sheetId="1" r:id="rId1"/>
  </sheets>
  <definedNames>
    <definedName name="_xlnm.Print_Area" localSheetId="0">'AKT 1_OK Ehitusteenus'!$1:$1048576</definedName>
    <definedName name="_xlnm.Print_Titles" localSheetId="0">'AKT 1_OK Ehitusteenus'!$17:$18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" i="1" l="1"/>
  <c r="G27" i="1" l="1"/>
  <c r="H28" i="1"/>
  <c r="D29" i="1" l="1"/>
  <c r="D30" i="1" s="1"/>
  <c r="F28" i="1"/>
  <c r="H29" i="1"/>
  <c r="H30" i="1" s="1"/>
  <c r="L28" i="1"/>
  <c r="J29" i="1"/>
  <c r="J30" i="1" s="1"/>
  <c r="L29" i="1" l="1"/>
  <c r="L30" i="1" s="1"/>
  <c r="H20" i="1"/>
  <c r="G19" i="1" l="1"/>
  <c r="F20" i="1" l="1"/>
  <c r="D20" i="1"/>
  <c r="D21" i="1" s="1"/>
  <c r="H21" i="1" l="1"/>
  <c r="D22" i="1"/>
  <c r="H22" i="1" l="1"/>
  <c r="J20" i="1"/>
  <c r="K33" i="1" s="1"/>
  <c r="M19" i="1"/>
  <c r="L20" i="1" l="1"/>
  <c r="L21" i="1" s="1"/>
  <c r="L22" i="1" s="1"/>
  <c r="L19" i="1"/>
  <c r="K34" i="1"/>
  <c r="K35" i="1" s="1"/>
  <c r="J21" i="1"/>
  <c r="J22" i="1" s="1"/>
</calcChain>
</file>

<file path=xl/sharedStrings.xml><?xml version="1.0" encoding="utf-8"?>
<sst xmlns="http://schemas.openxmlformats.org/spreadsheetml/2006/main" count="75" uniqueCount="41">
  <si>
    <t>nimi/allkiri</t>
  </si>
  <si>
    <t>Töövõtja:</t>
  </si>
  <si>
    <t>Tellija:</t>
  </si>
  <si>
    <t>Kokku (käibemaksuga):</t>
  </si>
  <si>
    <t>Käibemaks:</t>
  </si>
  <si>
    <t>Kokku (käibemaksuta):</t>
  </si>
  <si>
    <t>maksumus</t>
  </si>
  <si>
    <t>maht</t>
  </si>
  <si>
    <t>ühikhind</t>
  </si>
  <si>
    <t>ühik</t>
  </si>
  <si>
    <t>Käesolev akt</t>
  </si>
  <si>
    <t>Eelnevalt akteeritud</t>
  </si>
  <si>
    <t>Lepinguline</t>
  </si>
  <si>
    <t>Tööde loetelu</t>
  </si>
  <si>
    <t xml:space="preserve">Periood: </t>
  </si>
  <si>
    <t>E-post:</t>
  </si>
  <si>
    <t>TÖÖVÕTJA</t>
  </si>
  <si>
    <t>TELLIJA</t>
  </si>
  <si>
    <t>Nimi</t>
  </si>
  <si>
    <t>Aadress</t>
  </si>
  <si>
    <t>Registrikood</t>
  </si>
  <si>
    <t>tööde üleandmise-vastuvõtmise kohta</t>
  </si>
  <si>
    <t>OBJEKT</t>
  </si>
  <si>
    <t>Nr</t>
  </si>
  <si>
    <t>kompl</t>
  </si>
  <si>
    <t>Jääk</t>
  </si>
  <si>
    <t>Akt A osa_Lepingu järgsed tööd</t>
  </si>
  <si>
    <t>Akt B osa_ Lisatööd</t>
  </si>
  <si>
    <t>KOKKU AKT A+B:</t>
  </si>
  <si>
    <t>OK Ehitusteenus OÜ</t>
  </si>
  <si>
    <t>info@okehitusteenus.ee</t>
  </si>
  <si>
    <t>Rae vald,Järveküla;Käokella tee 6/3-3,75304</t>
  </si>
  <si>
    <t>AKT nr. 03</t>
  </si>
  <si>
    <t>Järva maakond. Türi vald, Kolu küla, Türi metskond 24, kinnistu number 13619050 asuva ehitise lammutustööd</t>
  </si>
  <si>
    <t>Riigimetsa Majandamise Keskus</t>
  </si>
  <si>
    <t>Mõisa/3, Sagadi küla, Haljala vald,</t>
  </si>
  <si>
    <t>rmk@rmk.ee</t>
  </si>
  <si>
    <t>TÖÖVÕTULEPING nr 1-18/2023/49</t>
  </si>
  <si>
    <t>Hoone lammutustööd ja jäätmete utiliseerimine</t>
  </si>
  <si>
    <t>Osvald Kelder</t>
  </si>
  <si>
    <t>Andres Sepp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</si>
</sst>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[$-F800]dddd\,\ mmmm\ dd\,\ yyyy"/>
    <numFmt numFmtId="166" formatCode="#,##0.00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0.5"/>
      <color rgb="FF252525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4" borderId="0" applyNumberFormat="0" applyBorder="0" applyAlignment="0" applyProtection="0"/>
    <xf numFmtId="9" fontId="7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4" fontId="1" fillId="0" borderId="0" xfId="0" applyNumberFormat="1" applyFont="1"/>
    <xf numFmtId="2" fontId="5" fillId="0" borderId="0" xfId="1" applyNumberFormat="1" applyFont="1" applyAlignment="1">
      <alignment horizontal="left" vertical="top"/>
    </xf>
    <xf numFmtId="0" fontId="1" fillId="0" borderId="0" xfId="1" applyAlignment="1">
      <alignment horizontal="left"/>
    </xf>
    <xf numFmtId="4" fontId="1" fillId="0" borderId="0" xfId="1" applyNumberFormat="1" applyAlignment="1">
      <alignment horizontal="left"/>
    </xf>
    <xf numFmtId="2" fontId="1" fillId="0" borderId="0" xfId="1" applyNumberFormat="1" applyAlignment="1">
      <alignment horizontal="left" vertical="top"/>
    </xf>
    <xf numFmtId="0" fontId="1" fillId="0" borderId="11" xfId="1" applyBorder="1"/>
    <xf numFmtId="0" fontId="1" fillId="0" borderId="0" xfId="1"/>
    <xf numFmtId="164" fontId="1" fillId="0" borderId="0" xfId="1" applyNumberFormat="1" applyAlignment="1">
      <alignment horizontal="left" vertical="center"/>
    </xf>
    <xf numFmtId="4" fontId="1" fillId="0" borderId="0" xfId="1" applyNumberFormat="1" applyAlignment="1">
      <alignment horizontal="left" vertical="center"/>
    </xf>
    <xf numFmtId="2" fontId="1" fillId="0" borderId="0" xfId="1" applyNumberFormat="1" applyAlignment="1">
      <alignment vertical="top"/>
    </xf>
    <xf numFmtId="0" fontId="1" fillId="0" borderId="0" xfId="1" applyAlignment="1">
      <alignment horizontal="left" vertical="center"/>
    </xf>
    <xf numFmtId="0" fontId="5" fillId="0" borderId="0" xfId="0" applyFont="1"/>
    <xf numFmtId="17" fontId="1" fillId="0" borderId="0" xfId="0" applyNumberFormat="1" applyFont="1"/>
    <xf numFmtId="2" fontId="1" fillId="0" borderId="0" xfId="1" applyNumberFormat="1" applyAlignment="1">
      <alignment horizontal="center" vertical="top"/>
    </xf>
    <xf numFmtId="0" fontId="1" fillId="0" borderId="0" xfId="1" applyAlignment="1">
      <alignment horizontal="center"/>
    </xf>
    <xf numFmtId="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4" fontId="1" fillId="0" borderId="16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11" xfId="0" applyFont="1" applyFill="1" applyBorder="1"/>
    <xf numFmtId="4" fontId="1" fillId="0" borderId="0" xfId="0" applyNumberFormat="1" applyFont="1" applyAlignment="1">
      <alignment horizontal="left"/>
    </xf>
    <xf numFmtId="4" fontId="1" fillId="2" borderId="11" xfId="0" applyNumberFormat="1" applyFont="1" applyFill="1" applyBorder="1"/>
    <xf numFmtId="0" fontId="1" fillId="0" borderId="16" xfId="0" applyFont="1" applyBorder="1" applyAlignment="1">
      <alignment horizontal="center" vertical="center" wrapText="1"/>
    </xf>
    <xf numFmtId="4" fontId="1" fillId="3" borderId="15" xfId="0" applyNumberFormat="1" applyFont="1" applyFill="1" applyBorder="1" applyAlignment="1">
      <alignment horizontal="center"/>
    </xf>
    <xf numFmtId="4" fontId="1" fillId="3" borderId="18" xfId="0" applyNumberFormat="1" applyFont="1" applyFill="1" applyBorder="1" applyAlignment="1">
      <alignment horizontal="center"/>
    </xf>
    <xf numFmtId="4" fontId="1" fillId="0" borderId="24" xfId="0" applyNumberFormat="1" applyFont="1" applyBorder="1"/>
    <xf numFmtId="0" fontId="1" fillId="7" borderId="0" xfId="0" applyFont="1" applyFill="1"/>
    <xf numFmtId="165" fontId="1" fillId="7" borderId="0" xfId="0" applyNumberFormat="1" applyFont="1" applyFill="1" applyAlignment="1">
      <alignment horizontal="left"/>
    </xf>
    <xf numFmtId="4" fontId="1" fillId="7" borderId="0" xfId="0" applyNumberFormat="1" applyFont="1" applyFill="1" applyAlignment="1">
      <alignment wrapText="1"/>
    </xf>
    <xf numFmtId="4" fontId="1" fillId="7" borderId="0" xfId="0" applyNumberFormat="1" applyFont="1" applyFill="1"/>
    <xf numFmtId="4" fontId="1" fillId="7" borderId="0" xfId="0" applyNumberFormat="1" applyFont="1" applyFill="1" applyAlignment="1">
      <alignment horizontal="center" wrapText="1"/>
    </xf>
    <xf numFmtId="0" fontId="5" fillId="0" borderId="25" xfId="0" applyFont="1" applyBorder="1"/>
    <xf numFmtId="0" fontId="5" fillId="0" borderId="26" xfId="0" applyFont="1" applyBorder="1"/>
    <xf numFmtId="4" fontId="5" fillId="0" borderId="0" xfId="0" applyNumberFormat="1" applyFont="1" applyAlignment="1">
      <alignment horizontal="right"/>
    </xf>
    <xf numFmtId="0" fontId="5" fillId="0" borderId="1" xfId="0" applyFont="1" applyBorder="1"/>
    <xf numFmtId="0" fontId="5" fillId="0" borderId="20" xfId="0" applyFont="1" applyBorder="1"/>
    <xf numFmtId="4" fontId="5" fillId="3" borderId="0" xfId="0" applyNumberFormat="1" applyFont="1" applyFill="1" applyAlignment="1">
      <alignment horizontal="right"/>
    </xf>
    <xf numFmtId="4" fontId="5" fillId="8" borderId="36" xfId="0" applyNumberFormat="1" applyFont="1" applyFill="1" applyBorder="1" applyAlignment="1">
      <alignment horizontal="left"/>
    </xf>
    <xf numFmtId="4" fontId="5" fillId="8" borderId="37" xfId="0" applyNumberFormat="1" applyFont="1" applyFill="1" applyBorder="1" applyAlignment="1">
      <alignment horizontal="right"/>
    </xf>
    <xf numFmtId="4" fontId="5" fillId="8" borderId="38" xfId="0" applyNumberFormat="1" applyFont="1" applyFill="1" applyBorder="1" applyAlignment="1">
      <alignment horizontal="right"/>
    </xf>
    <xf numFmtId="4" fontId="5" fillId="8" borderId="9" xfId="0" applyNumberFormat="1" applyFont="1" applyFill="1" applyBorder="1" applyAlignment="1">
      <alignment horizontal="right"/>
    </xf>
    <xf numFmtId="4" fontId="5" fillId="8" borderId="18" xfId="0" applyNumberFormat="1" applyFont="1" applyFill="1" applyBorder="1" applyAlignment="1">
      <alignment horizontal="right"/>
    </xf>
    <xf numFmtId="4" fontId="5" fillId="0" borderId="34" xfId="0" applyNumberFormat="1" applyFont="1" applyBorder="1" applyAlignment="1">
      <alignment horizontal="right"/>
    </xf>
    <xf numFmtId="4" fontId="5" fillId="0" borderId="18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3" borderId="10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5" fillId="0" borderId="21" xfId="0" applyNumberFormat="1" applyFont="1" applyBorder="1" applyAlignment="1">
      <alignment horizontal="right"/>
    </xf>
    <xf numFmtId="4" fontId="5" fillId="0" borderId="22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4" fontId="5" fillId="0" borderId="17" xfId="0" applyNumberFormat="1" applyFont="1" applyBorder="1" applyAlignment="1">
      <alignment horizontal="right"/>
    </xf>
    <xf numFmtId="4" fontId="5" fillId="3" borderId="15" xfId="0" applyNumberFormat="1" applyFont="1" applyFill="1" applyBorder="1" applyAlignment="1">
      <alignment horizontal="right"/>
    </xf>
    <xf numFmtId="4" fontId="5" fillId="3" borderId="18" xfId="0" applyNumberFormat="1" applyFont="1" applyFill="1" applyBorder="1" applyAlignment="1">
      <alignment horizontal="right"/>
    </xf>
    <xf numFmtId="0" fontId="1" fillId="0" borderId="39" xfId="0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/>
    </xf>
    <xf numFmtId="4" fontId="1" fillId="0" borderId="42" xfId="0" applyNumberFormat="1" applyFont="1" applyBorder="1" applyAlignment="1">
      <alignment horizontal="center"/>
    </xf>
    <xf numFmtId="4" fontId="1" fillId="0" borderId="41" xfId="0" applyNumberFormat="1" applyFont="1" applyBorder="1" applyAlignment="1">
      <alignment horizontal="center"/>
    </xf>
    <xf numFmtId="4" fontId="1" fillId="3" borderId="41" xfId="0" applyNumberFormat="1" applyFont="1" applyFill="1" applyBorder="1" applyAlignment="1">
      <alignment horizontal="center"/>
    </xf>
    <xf numFmtId="4" fontId="1" fillId="3" borderId="42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6" fillId="5" borderId="35" xfId="3" applyFont="1" applyFill="1" applyBorder="1" applyAlignment="1">
      <alignment horizontal="left" vertical="center" wrapText="1"/>
    </xf>
    <xf numFmtId="0" fontId="6" fillId="5" borderId="35" xfId="3" applyFont="1" applyFill="1" applyBorder="1" applyAlignment="1">
      <alignment horizontal="center" vertical="top"/>
    </xf>
    <xf numFmtId="166" fontId="1" fillId="6" borderId="35" xfId="0" applyNumberFormat="1" applyFont="1" applyFill="1" applyBorder="1" applyAlignment="1" applyProtection="1">
      <alignment horizontal="center" vertical="top"/>
      <protection locked="0"/>
    </xf>
    <xf numFmtId="4" fontId="1" fillId="0" borderId="35" xfId="0" applyNumberFormat="1" applyFont="1" applyBorder="1" applyAlignment="1">
      <alignment horizontal="center" vertical="top"/>
    </xf>
    <xf numFmtId="4" fontId="1" fillId="0" borderId="35" xfId="0" applyNumberFormat="1" applyFont="1" applyBorder="1" applyAlignment="1">
      <alignment horizontal="center" vertical="top" wrapText="1"/>
    </xf>
    <xf numFmtId="9" fontId="6" fillId="3" borderId="35" xfId="4" applyFont="1" applyFill="1" applyBorder="1" applyAlignment="1">
      <alignment horizontal="center" vertical="top"/>
    </xf>
    <xf numFmtId="4" fontId="1" fillId="3" borderId="35" xfId="0" applyNumberFormat="1" applyFont="1" applyFill="1" applyBorder="1" applyAlignment="1">
      <alignment horizontal="center" vertical="top"/>
    </xf>
    <xf numFmtId="4" fontId="1" fillId="5" borderId="19" xfId="0" applyNumberFormat="1" applyFont="1" applyFill="1" applyBorder="1" applyAlignment="1">
      <alignment horizontal="center" vertical="top"/>
    </xf>
    <xf numFmtId="0" fontId="9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vertical="top"/>
    </xf>
    <xf numFmtId="0" fontId="6" fillId="5" borderId="12" xfId="3" applyFont="1" applyFill="1" applyBorder="1" applyAlignment="1">
      <alignment horizontal="left" vertical="center" wrapText="1"/>
    </xf>
    <xf numFmtId="4" fontId="1" fillId="6" borderId="35" xfId="0" applyNumberFormat="1" applyFont="1" applyFill="1" applyBorder="1" applyAlignment="1" applyProtection="1">
      <alignment horizontal="center" vertical="top"/>
      <protection locked="0"/>
    </xf>
    <xf numFmtId="4" fontId="1" fillId="0" borderId="19" xfId="0" applyNumberFormat="1" applyFont="1" applyBorder="1" applyAlignment="1">
      <alignment horizontal="center" vertical="top"/>
    </xf>
    <xf numFmtId="4" fontId="1" fillId="0" borderId="12" xfId="0" applyNumberFormat="1" applyFont="1" applyBorder="1" applyAlignment="1">
      <alignment horizontal="center" vertical="top" wrapText="1"/>
    </xf>
    <xf numFmtId="9" fontId="6" fillId="3" borderId="12" xfId="4" applyFont="1" applyFill="1" applyBorder="1" applyAlignment="1">
      <alignment horizontal="center" vertical="top"/>
    </xf>
    <xf numFmtId="4" fontId="1" fillId="3" borderId="19" xfId="0" applyNumberFormat="1" applyFont="1" applyFill="1" applyBorder="1" applyAlignment="1">
      <alignment horizontal="center" vertical="top"/>
    </xf>
    <xf numFmtId="9" fontId="1" fillId="0" borderId="12" xfId="4" applyFont="1" applyBorder="1" applyAlignment="1">
      <alignment horizontal="center" vertical="top"/>
    </xf>
    <xf numFmtId="0" fontId="5" fillId="8" borderId="10" xfId="0" applyFont="1" applyFill="1" applyBorder="1" applyAlignment="1">
      <alignment horizontal="left"/>
    </xf>
    <xf numFmtId="0" fontId="5" fillId="8" borderId="8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5" fillId="8" borderId="15" xfId="0" applyFont="1" applyFill="1" applyBorder="1" applyAlignment="1">
      <alignment horizontal="left"/>
    </xf>
    <xf numFmtId="0" fontId="5" fillId="8" borderId="1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left" vertical="top"/>
    </xf>
    <xf numFmtId="0" fontId="8" fillId="7" borderId="32" xfId="0" applyFont="1" applyFill="1" applyBorder="1" applyAlignment="1">
      <alignment horizontal="left" vertical="top"/>
    </xf>
    <xf numFmtId="0" fontId="8" fillId="7" borderId="33" xfId="0" applyFont="1" applyFill="1" applyBorder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4" fontId="5" fillId="0" borderId="29" xfId="0" applyNumberFormat="1" applyFont="1" applyBorder="1" applyAlignment="1">
      <alignment horizontal="right"/>
    </xf>
    <xf numFmtId="4" fontId="5" fillId="3" borderId="43" xfId="0" applyNumberFormat="1" applyFont="1" applyFill="1" applyBorder="1" applyAlignment="1">
      <alignment horizontal="right"/>
    </xf>
    <xf numFmtId="4" fontId="5" fillId="3" borderId="30" xfId="0" applyNumberFormat="1" applyFont="1" applyFill="1" applyBorder="1" applyAlignment="1">
      <alignment horizontal="right"/>
    </xf>
    <xf numFmtId="4" fontId="5" fillId="0" borderId="26" xfId="0" applyNumberFormat="1" applyFont="1" applyBorder="1" applyAlignment="1">
      <alignment horizontal="right"/>
    </xf>
    <xf numFmtId="4" fontId="5" fillId="0" borderId="30" xfId="0" applyNumberFormat="1" applyFont="1" applyBorder="1" applyAlignment="1">
      <alignment horizontal="right"/>
    </xf>
    <xf numFmtId="4" fontId="5" fillId="0" borderId="34" xfId="0" applyNumberFormat="1" applyFont="1" applyBorder="1" applyAlignment="1">
      <alignment horizontal="right"/>
    </xf>
    <xf numFmtId="4" fontId="5" fillId="0" borderId="18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3" borderId="10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5" fillId="0" borderId="21" xfId="0" applyNumberFormat="1" applyFont="1" applyBorder="1" applyAlignment="1">
      <alignment horizontal="right"/>
    </xf>
    <xf numFmtId="4" fontId="5" fillId="0" borderId="22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4" fontId="5" fillId="0" borderId="17" xfId="0" applyNumberFormat="1" applyFont="1" applyBorder="1" applyAlignment="1">
      <alignment horizontal="right"/>
    </xf>
    <xf numFmtId="4" fontId="5" fillId="3" borderId="15" xfId="0" applyNumberFormat="1" applyFont="1" applyFill="1" applyBorder="1" applyAlignment="1">
      <alignment horizontal="right"/>
    </xf>
    <xf numFmtId="4" fontId="5" fillId="3" borderId="18" xfId="0" applyNumberFormat="1" applyFont="1" applyFill="1" applyBorder="1" applyAlignment="1">
      <alignment horizontal="right"/>
    </xf>
    <xf numFmtId="0" fontId="1" fillId="0" borderId="0" xfId="1" applyAlignment="1">
      <alignment horizontal="left"/>
    </xf>
    <xf numFmtId="0" fontId="2" fillId="0" borderId="11" xfId="2" applyBorder="1" applyAlignment="1">
      <alignment horizontal="left"/>
    </xf>
    <xf numFmtId="0" fontId="1" fillId="0" borderId="11" xfId="1" applyBorder="1" applyAlignment="1">
      <alignment horizontal="left"/>
    </xf>
    <xf numFmtId="2" fontId="5" fillId="7" borderId="0" xfId="1" applyNumberFormat="1" applyFont="1" applyFill="1" applyAlignment="1">
      <alignment horizontal="center" vertical="top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7" borderId="0" xfId="1" applyFill="1" applyAlignment="1">
      <alignment horizontal="center"/>
    </xf>
  </cellXfs>
  <cellStyles count="5">
    <cellStyle name="60% – rõhk1 2" xfId="3" xr:uid="{00000000-0005-0000-0000-000000000000}"/>
    <cellStyle name="Hüperlink" xfId="2" builtinId="8"/>
    <cellStyle name="Normaallaad" xfId="0" builtinId="0"/>
    <cellStyle name="Normal_Worksheet in UUS HANKETÖÖDE AKT" xfId="1" xr:uid="{00000000-0005-0000-0000-000003000000}"/>
    <cellStyle name="Prots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mk@rmk.ee" TargetMode="External"/><Relationship Id="rId1" Type="http://schemas.openxmlformats.org/officeDocument/2006/relationships/hyperlink" Target="mailto:info@okehitusteenus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2"/>
  <sheetViews>
    <sheetView tabSelected="1" topLeftCell="A23" zoomScaleNormal="100" workbookViewId="0">
      <selection activeCell="C37" sqref="C37"/>
    </sheetView>
  </sheetViews>
  <sheetFormatPr defaultColWidth="8.88671875" defaultRowHeight="13.2" x14ac:dyDescent="0.25"/>
  <cols>
    <col min="1" max="1" width="3.44140625" style="1" customWidth="1"/>
    <col min="2" max="2" width="13.6640625" style="1" customWidth="1"/>
    <col min="3" max="3" width="58" style="1" customWidth="1"/>
    <col min="4" max="4" width="11.77734375" style="1" customWidth="1"/>
    <col min="5" max="5" width="13" style="1" customWidth="1"/>
    <col min="6" max="6" width="10.33203125" style="2" customWidth="1"/>
    <col min="7" max="7" width="12.6640625" style="2" customWidth="1"/>
    <col min="8" max="8" width="14.109375" style="2" customWidth="1"/>
    <col min="9" max="9" width="13" style="2" customWidth="1"/>
    <col min="10" max="10" width="9.6640625" style="2" customWidth="1"/>
    <col min="11" max="11" width="14.6640625" style="2" customWidth="1"/>
    <col min="12" max="12" width="10.44140625" style="2" customWidth="1"/>
    <col min="13" max="13" width="14.6640625" style="2" customWidth="1"/>
    <col min="14" max="14" width="9.109375" style="2" customWidth="1"/>
    <col min="15" max="61" width="9.109375" style="1" customWidth="1"/>
    <col min="62" max="16384" width="8.88671875" style="1"/>
  </cols>
  <sheetData>
    <row r="2" spans="2:14" ht="22.2" customHeight="1" x14ac:dyDescent="0.25"/>
    <row r="4" spans="2:14" x14ac:dyDescent="0.25">
      <c r="B4" s="3" t="s">
        <v>17</v>
      </c>
      <c r="C4" s="4"/>
      <c r="D4" s="4"/>
      <c r="E4" s="5"/>
      <c r="F4" s="1"/>
      <c r="G4" s="1"/>
      <c r="H4" s="3" t="s">
        <v>16</v>
      </c>
      <c r="I4" s="4"/>
      <c r="L4" s="1"/>
      <c r="M4" s="1"/>
      <c r="N4" s="1"/>
    </row>
    <row r="5" spans="2:14" x14ac:dyDescent="0.25">
      <c r="B5" s="6" t="s">
        <v>18</v>
      </c>
      <c r="C5" s="1" t="s">
        <v>34</v>
      </c>
      <c r="D5" s="4"/>
      <c r="E5" s="4"/>
      <c r="F5" s="4"/>
      <c r="G5" s="4"/>
      <c r="H5" s="6" t="s">
        <v>18</v>
      </c>
      <c r="I5" s="131" t="s">
        <v>29</v>
      </c>
      <c r="J5" s="131"/>
      <c r="K5" s="131"/>
      <c r="L5" s="131"/>
      <c r="M5" s="131"/>
      <c r="N5" s="1"/>
    </row>
    <row r="6" spans="2:14" x14ac:dyDescent="0.25">
      <c r="B6" s="6" t="s">
        <v>19</v>
      </c>
      <c r="C6" s="1" t="s">
        <v>35</v>
      </c>
      <c r="D6" s="4"/>
      <c r="E6" s="4"/>
      <c r="F6" s="4"/>
      <c r="G6" s="4"/>
      <c r="H6" s="6" t="s">
        <v>19</v>
      </c>
      <c r="I6" s="131" t="s">
        <v>31</v>
      </c>
      <c r="J6" s="131"/>
      <c r="K6" s="131"/>
      <c r="L6" s="131"/>
      <c r="M6" s="131"/>
      <c r="N6" s="1"/>
    </row>
    <row r="7" spans="2:14" x14ac:dyDescent="0.25">
      <c r="B7" s="6" t="s">
        <v>20</v>
      </c>
      <c r="C7" s="131">
        <v>70004459</v>
      </c>
      <c r="D7" s="131"/>
      <c r="E7" s="131"/>
      <c r="F7" s="131"/>
      <c r="G7" s="131"/>
      <c r="H7" s="6" t="s">
        <v>20</v>
      </c>
      <c r="I7" s="131">
        <v>12125416</v>
      </c>
      <c r="J7" s="131"/>
      <c r="K7" s="131"/>
      <c r="L7" s="131"/>
      <c r="M7" s="131"/>
      <c r="N7" s="1"/>
    </row>
    <row r="8" spans="2:14" ht="13.8" thickBot="1" x14ac:dyDescent="0.3">
      <c r="B8" s="7" t="s">
        <v>15</v>
      </c>
      <c r="C8" s="132" t="s">
        <v>36</v>
      </c>
      <c r="D8" s="133"/>
      <c r="E8" s="133"/>
      <c r="F8" s="133"/>
      <c r="G8" s="133"/>
      <c r="H8" s="7" t="s">
        <v>15</v>
      </c>
      <c r="I8" s="132" t="s">
        <v>30</v>
      </c>
      <c r="J8" s="132"/>
      <c r="K8" s="132"/>
      <c r="L8" s="132"/>
      <c r="M8" s="132"/>
      <c r="N8" s="1"/>
    </row>
    <row r="9" spans="2:14" ht="13.8" x14ac:dyDescent="0.25">
      <c r="B9" s="8"/>
      <c r="C9" s="82"/>
      <c r="D9" s="9"/>
      <c r="E9" s="10"/>
      <c r="F9" s="11"/>
      <c r="G9" s="12"/>
      <c r="L9" s="1"/>
      <c r="M9" s="1"/>
      <c r="N9" s="1"/>
    </row>
    <row r="10" spans="2:14" ht="14.4" x14ac:dyDescent="0.3">
      <c r="B10" s="13" t="s">
        <v>22</v>
      </c>
      <c r="C10" s="1" t="s">
        <v>33</v>
      </c>
      <c r="D10" s="2"/>
      <c r="E10" s="2"/>
      <c r="I10" s="81"/>
      <c r="L10" s="1"/>
      <c r="M10" s="1"/>
      <c r="N10" s="1"/>
    </row>
    <row r="11" spans="2:14" ht="14.4" x14ac:dyDescent="0.3">
      <c r="B11" s="13"/>
      <c r="C11" s="1" t="s">
        <v>37</v>
      </c>
      <c r="D11" s="2"/>
      <c r="E11" s="2"/>
      <c r="I11" s="81"/>
      <c r="L11" s="1"/>
      <c r="M11" s="1"/>
      <c r="N11" s="1"/>
    </row>
    <row r="12" spans="2:14" x14ac:dyDescent="0.25">
      <c r="B12" s="35" t="s">
        <v>14</v>
      </c>
      <c r="C12" s="36">
        <v>45063</v>
      </c>
      <c r="D12" s="2"/>
      <c r="E12" s="2"/>
      <c r="L12" s="1"/>
      <c r="M12" s="1"/>
      <c r="N12" s="1"/>
    </row>
    <row r="13" spans="2:14" x14ac:dyDescent="0.25">
      <c r="C13" s="14"/>
      <c r="D13" s="2"/>
      <c r="E13" s="2"/>
      <c r="L13" s="1"/>
      <c r="M13" s="1"/>
      <c r="N13" s="1"/>
    </row>
    <row r="14" spans="2:14" x14ac:dyDescent="0.25">
      <c r="B14" s="134" t="s">
        <v>32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5"/>
    </row>
    <row r="15" spans="2:14" ht="13.8" thickBot="1" x14ac:dyDescent="0.3">
      <c r="B15" s="137" t="s">
        <v>21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6"/>
    </row>
    <row r="16" spans="2:14" ht="15" thickBot="1" x14ac:dyDescent="0.3">
      <c r="B16" s="35"/>
      <c r="C16" s="97" t="s">
        <v>26</v>
      </c>
      <c r="D16" s="98"/>
      <c r="E16" s="98"/>
      <c r="F16" s="98"/>
      <c r="G16" s="99"/>
      <c r="H16" s="37"/>
      <c r="I16" s="37"/>
      <c r="J16" s="37"/>
      <c r="K16" s="38"/>
      <c r="L16" s="38"/>
      <c r="M16" s="39"/>
      <c r="N16" s="17"/>
    </row>
    <row r="17" spans="2:14" s="18" customFormat="1" x14ac:dyDescent="0.25">
      <c r="B17" s="100" t="s">
        <v>23</v>
      </c>
      <c r="C17" s="102" t="s">
        <v>13</v>
      </c>
      <c r="D17" s="104" t="s">
        <v>12</v>
      </c>
      <c r="E17" s="105"/>
      <c r="F17" s="105"/>
      <c r="G17" s="106"/>
      <c r="H17" s="100" t="s">
        <v>11</v>
      </c>
      <c r="I17" s="106"/>
      <c r="J17" s="107" t="s">
        <v>10</v>
      </c>
      <c r="K17" s="108"/>
      <c r="L17" s="100" t="s">
        <v>25</v>
      </c>
      <c r="M17" s="106"/>
    </row>
    <row r="18" spans="2:14" ht="13.8" thickBot="1" x14ac:dyDescent="0.3">
      <c r="B18" s="135"/>
      <c r="C18" s="136"/>
      <c r="D18" s="31" t="s">
        <v>9</v>
      </c>
      <c r="E18" s="31" t="s">
        <v>7</v>
      </c>
      <c r="F18" s="19" t="s">
        <v>8</v>
      </c>
      <c r="G18" s="21" t="s">
        <v>6</v>
      </c>
      <c r="H18" s="20" t="s">
        <v>7</v>
      </c>
      <c r="I18" s="21" t="s">
        <v>6</v>
      </c>
      <c r="J18" s="32" t="s">
        <v>7</v>
      </c>
      <c r="K18" s="33" t="s">
        <v>6</v>
      </c>
      <c r="L18" s="20" t="s">
        <v>7</v>
      </c>
      <c r="M18" s="21" t="s">
        <v>6</v>
      </c>
      <c r="N18" s="22"/>
    </row>
    <row r="19" spans="2:14" x14ac:dyDescent="0.25">
      <c r="B19" s="83">
        <v>1</v>
      </c>
      <c r="C19" s="84" t="s">
        <v>38</v>
      </c>
      <c r="D19" s="74" t="s">
        <v>24</v>
      </c>
      <c r="E19" s="74">
        <v>1</v>
      </c>
      <c r="F19" s="85">
        <v>2000</v>
      </c>
      <c r="G19" s="86">
        <f t="shared" ref="G19" si="0">F19*E19</f>
        <v>2000</v>
      </c>
      <c r="H19" s="87">
        <v>0</v>
      </c>
      <c r="I19" s="86">
        <v>0</v>
      </c>
      <c r="J19" s="88">
        <f>K19/F19</f>
        <v>1</v>
      </c>
      <c r="K19" s="89">
        <v>2000</v>
      </c>
      <c r="L19" s="90">
        <f>M19/F19</f>
        <v>0</v>
      </c>
      <c r="M19" s="80">
        <f>G19-I19-K19</f>
        <v>0</v>
      </c>
      <c r="N19" s="22"/>
    </row>
    <row r="20" spans="2:14" s="13" customFormat="1" x14ac:dyDescent="0.25">
      <c r="B20" s="40" t="s">
        <v>5</v>
      </c>
      <c r="C20" s="41"/>
      <c r="D20" s="109">
        <f>SUM(G19:G19)</f>
        <v>2000</v>
      </c>
      <c r="E20" s="110"/>
      <c r="F20" s="110">
        <f>SUM(G19:G19)</f>
        <v>2000</v>
      </c>
      <c r="G20" s="110"/>
      <c r="H20" s="111">
        <f>SUM(I19:I19)</f>
        <v>0</v>
      </c>
      <c r="I20" s="109"/>
      <c r="J20" s="112">
        <f>SUM(K19:K19)</f>
        <v>2000</v>
      </c>
      <c r="K20" s="113"/>
      <c r="L20" s="114">
        <f>SUM(M19:M19)</f>
        <v>0</v>
      </c>
      <c r="M20" s="115"/>
      <c r="N20" s="42"/>
    </row>
    <row r="21" spans="2:14" x14ac:dyDescent="0.25">
      <c r="B21" s="24" t="s">
        <v>4</v>
      </c>
      <c r="C21" s="25"/>
      <c r="D21" s="118">
        <f>D20*0.2</f>
        <v>400</v>
      </c>
      <c r="E21" s="119"/>
      <c r="F21" s="119"/>
      <c r="G21" s="119"/>
      <c r="H21" s="120">
        <f>H20*0.2</f>
        <v>0</v>
      </c>
      <c r="I21" s="118"/>
      <c r="J21" s="121">
        <f>J20*0.2</f>
        <v>400</v>
      </c>
      <c r="K21" s="122"/>
      <c r="L21" s="123">
        <f>L20*0.2</f>
        <v>0</v>
      </c>
      <c r="M21" s="124"/>
      <c r="N21" s="26"/>
    </row>
    <row r="22" spans="2:14" s="13" customFormat="1" ht="13.8" thickBot="1" x14ac:dyDescent="0.3">
      <c r="B22" s="43" t="s">
        <v>3</v>
      </c>
      <c r="C22" s="44"/>
      <c r="D22" s="125">
        <f>D20+D21</f>
        <v>2400</v>
      </c>
      <c r="E22" s="126"/>
      <c r="F22" s="126"/>
      <c r="G22" s="126"/>
      <c r="H22" s="127">
        <f>H20+H21</f>
        <v>0</v>
      </c>
      <c r="I22" s="128"/>
      <c r="J22" s="129">
        <f>J20+J21</f>
        <v>2400</v>
      </c>
      <c r="K22" s="130"/>
      <c r="L22" s="116">
        <f>L20+L21</f>
        <v>0</v>
      </c>
      <c r="M22" s="117"/>
      <c r="N22" s="23"/>
    </row>
    <row r="23" spans="2:14" s="13" customFormat="1" ht="13.8" thickBot="1" x14ac:dyDescent="0.3">
      <c r="D23" s="42"/>
      <c r="E23" s="42"/>
      <c r="F23" s="42"/>
      <c r="G23" s="42"/>
      <c r="H23" s="42"/>
      <c r="I23" s="42"/>
      <c r="J23" s="45"/>
      <c r="K23" s="45"/>
      <c r="L23" s="42"/>
      <c r="M23" s="42"/>
      <c r="N23" s="23"/>
    </row>
    <row r="24" spans="2:14" s="13" customFormat="1" ht="15" thickBot="1" x14ac:dyDescent="0.3">
      <c r="B24" s="35"/>
      <c r="C24" s="97" t="s">
        <v>27</v>
      </c>
      <c r="D24" s="98"/>
      <c r="E24" s="98"/>
      <c r="F24" s="98"/>
      <c r="G24" s="99"/>
      <c r="H24" s="37"/>
      <c r="I24" s="37"/>
      <c r="J24" s="37"/>
      <c r="K24" s="38"/>
      <c r="L24" s="38"/>
      <c r="M24" s="39"/>
      <c r="N24" s="23"/>
    </row>
    <row r="25" spans="2:14" s="13" customFormat="1" x14ac:dyDescent="0.25">
      <c r="B25" s="100" t="s">
        <v>23</v>
      </c>
      <c r="C25" s="102" t="s">
        <v>13</v>
      </c>
      <c r="D25" s="104" t="s">
        <v>12</v>
      </c>
      <c r="E25" s="105"/>
      <c r="F25" s="105"/>
      <c r="G25" s="106"/>
      <c r="H25" s="100" t="s">
        <v>11</v>
      </c>
      <c r="I25" s="106"/>
      <c r="J25" s="107" t="s">
        <v>10</v>
      </c>
      <c r="K25" s="108"/>
      <c r="L25" s="100" t="s">
        <v>25</v>
      </c>
      <c r="M25" s="106"/>
      <c r="N25" s="23"/>
    </row>
    <row r="26" spans="2:14" s="13" customFormat="1" ht="13.8" thickBot="1" x14ac:dyDescent="0.3">
      <c r="B26" s="101"/>
      <c r="C26" s="103"/>
      <c r="D26" s="66" t="s">
        <v>9</v>
      </c>
      <c r="E26" s="66" t="s">
        <v>7</v>
      </c>
      <c r="F26" s="67" t="s">
        <v>8</v>
      </c>
      <c r="G26" s="68" t="s">
        <v>6</v>
      </c>
      <c r="H26" s="69" t="s">
        <v>7</v>
      </c>
      <c r="I26" s="68" t="s">
        <v>6</v>
      </c>
      <c r="J26" s="70" t="s">
        <v>7</v>
      </c>
      <c r="K26" s="71" t="s">
        <v>6</v>
      </c>
      <c r="L26" s="69" t="s">
        <v>7</v>
      </c>
      <c r="M26" s="68" t="s">
        <v>6</v>
      </c>
      <c r="N26" s="23"/>
    </row>
    <row r="27" spans="2:14" s="13" customFormat="1" ht="15.6" customHeight="1" x14ac:dyDescent="0.25">
      <c r="B27" s="72">
        <v>1</v>
      </c>
      <c r="C27" s="73"/>
      <c r="D27" s="74" t="s">
        <v>24</v>
      </c>
      <c r="E27" s="74">
        <v>1</v>
      </c>
      <c r="F27" s="75">
        <v>0</v>
      </c>
      <c r="G27" s="76">
        <f>E27*F27</f>
        <v>0</v>
      </c>
      <c r="H27" s="77">
        <v>0</v>
      </c>
      <c r="I27" s="76">
        <v>0</v>
      </c>
      <c r="J27" s="78">
        <v>0</v>
      </c>
      <c r="K27" s="79">
        <v>0</v>
      </c>
      <c r="L27" s="76">
        <v>0</v>
      </c>
      <c r="M27" s="80">
        <v>0</v>
      </c>
      <c r="N27" s="23"/>
    </row>
    <row r="28" spans="2:14" s="13" customFormat="1" x14ac:dyDescent="0.25">
      <c r="B28" s="40" t="s">
        <v>5</v>
      </c>
      <c r="C28" s="41"/>
      <c r="D28" s="109">
        <v>0</v>
      </c>
      <c r="E28" s="110"/>
      <c r="F28" s="110">
        <f>SUM(G27:G27)</f>
        <v>0</v>
      </c>
      <c r="G28" s="110"/>
      <c r="H28" s="111">
        <f>SUM(I27:I27)</f>
        <v>0</v>
      </c>
      <c r="I28" s="109"/>
      <c r="J28" s="112">
        <v>0</v>
      </c>
      <c r="K28" s="113"/>
      <c r="L28" s="114">
        <f>SUM(M27:M27)</f>
        <v>0</v>
      </c>
      <c r="M28" s="115"/>
      <c r="N28" s="23"/>
    </row>
    <row r="29" spans="2:14" s="13" customFormat="1" ht="12.75" customHeight="1" x14ac:dyDescent="0.25">
      <c r="B29" s="24" t="s">
        <v>4</v>
      </c>
      <c r="C29" s="25"/>
      <c r="D29" s="53">
        <f>D28*0.2</f>
        <v>0</v>
      </c>
      <c r="E29" s="54"/>
      <c r="F29" s="54"/>
      <c r="G29" s="54"/>
      <c r="H29" s="55">
        <f>H28*0.2</f>
        <v>0</v>
      </c>
      <c r="I29" s="53"/>
      <c r="J29" s="56">
        <f>J28*0.2</f>
        <v>0</v>
      </c>
      <c r="K29" s="57"/>
      <c r="L29" s="58">
        <f>L28*0.2</f>
        <v>0</v>
      </c>
      <c r="M29" s="59"/>
      <c r="N29" s="23"/>
    </row>
    <row r="30" spans="2:14" s="13" customFormat="1" ht="12" customHeight="1" thickBot="1" x14ac:dyDescent="0.3">
      <c r="B30" s="43" t="s">
        <v>3</v>
      </c>
      <c r="C30" s="44"/>
      <c r="D30" s="60">
        <f>D28+D29</f>
        <v>0</v>
      </c>
      <c r="E30" s="61"/>
      <c r="F30" s="61"/>
      <c r="G30" s="61"/>
      <c r="H30" s="62">
        <f>H28+H29</f>
        <v>0</v>
      </c>
      <c r="I30" s="63"/>
      <c r="J30" s="64">
        <f>J28+J29</f>
        <v>0</v>
      </c>
      <c r="K30" s="65"/>
      <c r="L30" s="51">
        <f>L28+L29</f>
        <v>0</v>
      </c>
      <c r="M30" s="52"/>
      <c r="N30" s="23"/>
    </row>
    <row r="31" spans="2:14" s="13" customFormat="1" ht="12" customHeight="1" thickBot="1" x14ac:dyDescent="0.3"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23"/>
    </row>
    <row r="32" spans="2:14" s="13" customFormat="1" ht="12" customHeight="1" x14ac:dyDescent="0.25">
      <c r="D32" s="42"/>
      <c r="E32" s="42"/>
      <c r="F32" s="42"/>
      <c r="G32" s="42"/>
      <c r="H32" s="46" t="s">
        <v>28</v>
      </c>
      <c r="I32" s="47"/>
      <c r="J32" s="47"/>
      <c r="K32" s="48"/>
      <c r="L32" s="42"/>
      <c r="M32" s="42"/>
      <c r="N32" s="23"/>
    </row>
    <row r="33" spans="2:14" s="13" customFormat="1" ht="12" customHeight="1" x14ac:dyDescent="0.25">
      <c r="D33" s="42"/>
      <c r="E33" s="42"/>
      <c r="F33" s="42"/>
      <c r="G33" s="42"/>
      <c r="H33" s="91" t="s">
        <v>5</v>
      </c>
      <c r="I33" s="92"/>
      <c r="J33" s="92"/>
      <c r="K33" s="49">
        <f>J20+J28</f>
        <v>2000</v>
      </c>
      <c r="L33" s="42"/>
      <c r="M33" s="42"/>
      <c r="N33" s="23"/>
    </row>
    <row r="34" spans="2:14" s="13" customFormat="1" ht="12" customHeight="1" x14ac:dyDescent="0.25">
      <c r="D34" s="42"/>
      <c r="E34" s="42"/>
      <c r="F34" s="42"/>
      <c r="G34" s="42"/>
      <c r="H34" s="93" t="s">
        <v>4</v>
      </c>
      <c r="I34" s="94"/>
      <c r="J34" s="94"/>
      <c r="K34" s="49">
        <f>K33*0.2</f>
        <v>400</v>
      </c>
      <c r="L34" s="42"/>
      <c r="M34" s="42"/>
      <c r="N34" s="23"/>
    </row>
    <row r="35" spans="2:14" s="13" customFormat="1" ht="12" customHeight="1" thickBot="1" x14ac:dyDescent="0.3">
      <c r="D35" s="42"/>
      <c r="E35" s="42"/>
      <c r="F35" s="42"/>
      <c r="G35" s="42"/>
      <c r="H35" s="95" t="s">
        <v>3</v>
      </c>
      <c r="I35" s="96"/>
      <c r="J35" s="96"/>
      <c r="K35" s="50">
        <f>SUM(K33:K34)</f>
        <v>2400</v>
      </c>
      <c r="L35" s="42"/>
      <c r="M35" s="42"/>
      <c r="N35" s="23"/>
    </row>
    <row r="36" spans="2:14" x14ac:dyDescent="0.25">
      <c r="G36" s="26"/>
      <c r="H36" s="26"/>
      <c r="I36" s="26"/>
      <c r="J36" s="26"/>
      <c r="K36" s="26"/>
      <c r="L36" s="26"/>
      <c r="M36" s="26"/>
      <c r="N36" s="1"/>
    </row>
    <row r="37" spans="2:14" ht="13.8" thickBot="1" x14ac:dyDescent="0.3">
      <c r="B37" s="27" t="s">
        <v>2</v>
      </c>
      <c r="C37" s="28" t="s">
        <v>40</v>
      </c>
      <c r="G37" s="26"/>
      <c r="H37" s="26"/>
      <c r="I37" s="26"/>
      <c r="J37" s="26"/>
      <c r="K37" s="26"/>
      <c r="L37" s="26"/>
      <c r="M37" s="26"/>
      <c r="N37" s="1"/>
    </row>
    <row r="38" spans="2:14" ht="13.8" thickBot="1" x14ac:dyDescent="0.3">
      <c r="B38" s="27"/>
      <c r="C38" s="1" t="s">
        <v>0</v>
      </c>
    </row>
    <row r="39" spans="2:14" ht="13.8" thickBot="1" x14ac:dyDescent="0.3">
      <c r="B39" s="27"/>
      <c r="G39" s="34"/>
      <c r="H39" s="1"/>
      <c r="I39" s="1"/>
      <c r="M39" s="1"/>
    </row>
    <row r="40" spans="2:14" x14ac:dyDescent="0.25">
      <c r="B40" s="27"/>
    </row>
    <row r="41" spans="2:14" ht="13.8" thickBot="1" x14ac:dyDescent="0.3">
      <c r="B41" s="29" t="s">
        <v>1</v>
      </c>
      <c r="C41" s="30" t="s">
        <v>39</v>
      </c>
    </row>
    <row r="42" spans="2:14" x14ac:dyDescent="0.25">
      <c r="B42" s="2"/>
      <c r="C42" s="1" t="s">
        <v>0</v>
      </c>
    </row>
  </sheetData>
  <mergeCells count="41">
    <mergeCell ref="L17:M17"/>
    <mergeCell ref="B15:M15"/>
    <mergeCell ref="B17:B18"/>
    <mergeCell ref="C17:C18"/>
    <mergeCell ref="D17:G17"/>
    <mergeCell ref="H17:I17"/>
    <mergeCell ref="J17:K17"/>
    <mergeCell ref="I7:M7"/>
    <mergeCell ref="I6:M6"/>
    <mergeCell ref="I5:M5"/>
    <mergeCell ref="C7:G7"/>
    <mergeCell ref="C16:G16"/>
    <mergeCell ref="I8:M8"/>
    <mergeCell ref="C8:G8"/>
    <mergeCell ref="B14:M14"/>
    <mergeCell ref="L22:M22"/>
    <mergeCell ref="H20:I20"/>
    <mergeCell ref="J20:K20"/>
    <mergeCell ref="L20:M20"/>
    <mergeCell ref="D21:G21"/>
    <mergeCell ref="H21:I21"/>
    <mergeCell ref="J21:K21"/>
    <mergeCell ref="L21:M21"/>
    <mergeCell ref="D22:G22"/>
    <mergeCell ref="D20:G20"/>
    <mergeCell ref="H22:I22"/>
    <mergeCell ref="J22:K22"/>
    <mergeCell ref="L25:M25"/>
    <mergeCell ref="D28:G28"/>
    <mergeCell ref="H28:I28"/>
    <mergeCell ref="J28:K28"/>
    <mergeCell ref="L28:M28"/>
    <mergeCell ref="H33:J33"/>
    <mergeCell ref="H34:J34"/>
    <mergeCell ref="H35:J35"/>
    <mergeCell ref="C24:G24"/>
    <mergeCell ref="B25:B26"/>
    <mergeCell ref="C25:C26"/>
    <mergeCell ref="D25:G25"/>
    <mergeCell ref="H25:I25"/>
    <mergeCell ref="J25:K25"/>
  </mergeCells>
  <phoneticPr fontId="4" type="noConversion"/>
  <hyperlinks>
    <hyperlink ref="I8" r:id="rId1" xr:uid="{00000000-0004-0000-0000-000000000000}"/>
    <hyperlink ref="C8" r:id="rId2" xr:uid="{26E642BC-D79C-4495-9A83-612CE7813DA9}"/>
  </hyperlinks>
  <pageMargins left="0.52" right="0.53" top="0.52" bottom="0.45" header="0.35" footer="0.16"/>
  <pageSetup paperSize="9" scale="95" fitToHeight="999" orientation="landscape" r:id="rId3"/>
  <headerFooter alignWithMargins="0">
    <oddFooter>&amp;L&amp;"Times New Roman,Normaali"&amp;8
Teostatud tööde akt
&amp;C&amp;"Times New Roman,Normaali"Lk 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2</vt:i4>
      </vt:variant>
    </vt:vector>
  </HeadingPairs>
  <TitlesOfParts>
    <vt:vector size="3" baseType="lpstr">
      <vt:lpstr>AKT 1_OK Ehitusteenus</vt:lpstr>
      <vt:lpstr>'AKT 1_OK Ehitusteenus'!Prindiala</vt:lpstr>
      <vt:lpstr>'AKT 1_OK Ehitusteenus'!Prinditiitlid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Mart.Hallimae</dc:creator>
  <cp:lastModifiedBy>Ingemar Kaju</cp:lastModifiedBy>
  <dcterms:created xsi:type="dcterms:W3CDTF">2016-09-19T10:07:35Z</dcterms:created>
  <dcterms:modified xsi:type="dcterms:W3CDTF">2023-05-17T07:39:08Z</dcterms:modified>
</cp:coreProperties>
</file>